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dmin/Documents/FORUM TRANSFRONTALIER 2019/Administration/AG FT 2019/Budget 2019/"/>
    </mc:Choice>
  </mc:AlternateContent>
  <xr:revisionPtr revIDLastSave="0" documentId="13_ncr:1_{DDE260CB-6266-4F48-8E33-59661C457140}" xr6:coauthVersionLast="36" xr6:coauthVersionMax="36" xr10:uidLastSave="{00000000-0000-0000-0000-000000000000}"/>
  <bookViews>
    <workbookView xWindow="3940" yWindow="460" windowWidth="26800" windowHeight="21040" tabRatio="500" xr2:uid="{00000000-000D-0000-FFFF-FFFF00000000}"/>
  </bookViews>
  <sheets>
    <sheet name="budget 2019" sheetId="1" r:id="rId1"/>
  </sheets>
  <definedNames>
    <definedName name="_xlnm.Print_Area" localSheetId="0">'budget 2019'!$A$1:$D$61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1" i="1" l="1"/>
  <c r="B41" i="1" l="1"/>
  <c r="C53" i="1" l="1"/>
  <c r="C45" i="1"/>
  <c r="C57" i="1" s="1"/>
  <c r="C49" i="1"/>
  <c r="C33" i="1"/>
  <c r="D33" i="1" s="1"/>
  <c r="C28" i="1"/>
  <c r="C17" i="1" l="1"/>
  <c r="C24" i="1"/>
  <c r="D28" i="1" s="1"/>
  <c r="C7" i="1"/>
  <c r="D13" i="1" s="1"/>
  <c r="D39" i="1"/>
  <c r="C41" i="1" l="1"/>
</calcChain>
</file>

<file path=xl/sharedStrings.xml><?xml version="1.0" encoding="utf-8"?>
<sst xmlns="http://schemas.openxmlformats.org/spreadsheetml/2006/main" count="46" uniqueCount="46">
  <si>
    <t>ORGANISATION DU FORUM</t>
    <phoneticPr fontId="0" type="noConversion"/>
  </si>
  <si>
    <t xml:space="preserve">Secrétariat général </t>
    <phoneticPr fontId="0" type="noConversion"/>
  </si>
  <si>
    <t>Frais d'administration + équipement</t>
    <phoneticPr fontId="0" type="noConversion"/>
  </si>
  <si>
    <t>Frais généraux</t>
    <phoneticPr fontId="0" type="noConversion"/>
  </si>
  <si>
    <t>Création de contenus Internet: réalisation de films</t>
    <phoneticPr fontId="0" type="noConversion"/>
  </si>
  <si>
    <t>Cotisations et contributions annuelles</t>
    <phoneticPr fontId="0" type="noConversion"/>
  </si>
  <si>
    <t>TOTAUX</t>
    <phoneticPr fontId="0" type="noConversion"/>
  </si>
  <si>
    <t>Cycle 9 ECONOMIE</t>
  </si>
  <si>
    <t xml:space="preserve">Club 44 - Collaboration sur les Archives sonores </t>
  </si>
  <si>
    <t>Etudiante UNI FC, 2 mois de stage + 1 mois complémentaire</t>
  </si>
  <si>
    <t>Frais de pilotage de projet, déplacements</t>
  </si>
  <si>
    <t>Achat musique et bandes sonores, droits d'auteurs</t>
  </si>
  <si>
    <t xml:space="preserve">Prestations des partenaires </t>
  </si>
  <si>
    <t>Contributeurs</t>
  </si>
  <si>
    <t>Université de Franche-Comté, Laboratoire ThéMA, pilotage projet</t>
  </si>
  <si>
    <t>.</t>
  </si>
  <si>
    <t>Frais de déplacement + représentation</t>
  </si>
  <si>
    <t>Publicité et promotion</t>
  </si>
  <si>
    <t xml:space="preserve">Site Internet </t>
  </si>
  <si>
    <t xml:space="preserve">Association Forum Transfrontalier Arc jurassien </t>
  </si>
  <si>
    <t>Cotisation annuelle MOT Mission Opérationnelle Transfrontalière</t>
  </si>
  <si>
    <t>Atelier Pointk  Amandine Kolly, La Chaux-de-Fonds</t>
  </si>
  <si>
    <t>Habillage graphique, générique, jingles, effets spéciaux</t>
  </si>
  <si>
    <t>Frais de pilotage du projet, déplacements, représentation</t>
  </si>
  <si>
    <t>Atelier Pointk Amandine Kolly: communication, newsletters, articles</t>
  </si>
  <si>
    <t>Gestion + hébergement + frais administratifs</t>
  </si>
  <si>
    <t>Budget 2019</t>
  </si>
  <si>
    <t xml:space="preserve">Captation, réalisation, montage, film du Cycle 9 </t>
  </si>
  <si>
    <t>Captation, réalisation, montage, film Barrage du Châtelot</t>
  </si>
  <si>
    <t>Frais de production</t>
  </si>
  <si>
    <t>Frais d'organisation du Cycle 9</t>
  </si>
  <si>
    <t>Captation, réalisation, montage, film Barrage du Châtelot, devis AK</t>
  </si>
  <si>
    <t>Provision Fiduciaire Vigilis, engagements pour 2019</t>
  </si>
  <si>
    <t>Total charges budget 2019</t>
  </si>
  <si>
    <t>Interviews membres CD, extérieurs, inserts textes et images</t>
  </si>
  <si>
    <t>CCI Chambre de Commerce et d'Industrie du Doubs Besançon 1k€</t>
  </si>
  <si>
    <t>Forum Transfrontalier/JJD-MS/CdF, me 22 mai 2019 / V 02</t>
  </si>
  <si>
    <t>Perte exercice 2019*</t>
  </si>
  <si>
    <t>la Loterie Romande, qui n'a pas été sollicitée en 2019.</t>
  </si>
  <si>
    <t xml:space="preserve">n'exclut pas la poursuite des recherches de fonds conformément à ce qui a été fait chaque année, notamment auprès de </t>
  </si>
  <si>
    <t>Accueil IHEST 26 sept. 2019, La Chx-de-Fds, organisation, logistique</t>
  </si>
  <si>
    <t>Université de Franche-Comté, Laboratoire ThéMA, stage étudiante</t>
  </si>
  <si>
    <t>Caisse des Dépôts, Banque des Territoires, Besançon, 4000€</t>
  </si>
  <si>
    <t>Membres collectifs Suisse et France</t>
  </si>
  <si>
    <t>Cotisations individuelles Suisse et France</t>
  </si>
  <si>
    <t>*Commentaire: cette perte vient en diminution du capital de l'association FT qui s'élève au 31.12.2018 à CHF 17'031.97. Ce qui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</si>
</sst>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* #,##0.00_)\ &quot;CHF&quot;_ ;_ * \(#,##0.00\)\ &quot;CHF&quot;_ ;_ * &quot;-&quot;??_)\ &quot;CHF&quot;_ ;_ @_ "/>
    <numFmt numFmtId="164" formatCode="_ &quot;CHF&quot;\ * #,##0.00_ ;_ &quot;CHF&quot;\ * \-#,##0.00_ ;_ &quot;CHF&quot;\ * &quot;-&quot;??_ ;_ @_ "/>
    <numFmt numFmtId="165" formatCode="_(&quot;sFr.&quot;* #,##0.00_);_(&quot;sFr.&quot;* \(#,##0.00\);_(&quot;sFr.&quot;* &quot;-&quot;??_);_(@_)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10"/>
      <name val="Verdan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Helvetica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FF0000"/>
      <name val="Arial Narrow"/>
      <family val="2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2">
    <xf numFmtId="0" fontId="0" fillId="0" borderId="0" xfId="0"/>
    <xf numFmtId="0" fontId="2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14" fontId="3" fillId="0" borderId="0" xfId="0" applyNumberFormat="1" applyFont="1" applyFill="1" applyBorder="1"/>
    <xf numFmtId="0" fontId="4" fillId="0" borderId="0" xfId="0" applyFont="1" applyBorder="1"/>
    <xf numFmtId="0" fontId="2" fillId="0" borderId="0" xfId="0" applyFont="1" applyFill="1" applyBorder="1" applyAlignment="1">
      <alignment horizontal="left" vertical="center"/>
    </xf>
    <xf numFmtId="164" fontId="4" fillId="0" borderId="0" xfId="1" applyFont="1" applyFill="1" applyBorder="1"/>
    <xf numFmtId="165" fontId="3" fillId="0" borderId="0" xfId="0" applyNumberFormat="1" applyFont="1" applyFill="1" applyBorder="1" applyAlignment="1">
      <alignment horizontal="left" vertical="center" indent="1"/>
    </xf>
    <xf numFmtId="164" fontId="3" fillId="0" borderId="0" xfId="1" applyFont="1" applyBorder="1"/>
    <xf numFmtId="164" fontId="3" fillId="0" borderId="0" xfId="1" applyFont="1" applyFill="1" applyBorder="1" applyAlignment="1">
      <alignment horizontal="left" vertical="center"/>
    </xf>
    <xf numFmtId="0" fontId="3" fillId="0" borderId="0" xfId="0" applyFont="1" applyBorder="1"/>
    <xf numFmtId="165" fontId="3" fillId="0" borderId="0" xfId="0" applyNumberFormat="1" applyFont="1"/>
    <xf numFmtId="0" fontId="2" fillId="0" borderId="6" xfId="0" applyFont="1" applyBorder="1"/>
    <xf numFmtId="165" fontId="3" fillId="0" borderId="0" xfId="0" applyNumberFormat="1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Fill="1" applyBorder="1"/>
    <xf numFmtId="0" fontId="3" fillId="0" borderId="0" xfId="0" applyFont="1"/>
    <xf numFmtId="0" fontId="5" fillId="0" borderId="0" xfId="0" applyFont="1"/>
    <xf numFmtId="165" fontId="2" fillId="0" borderId="0" xfId="0" applyNumberFormat="1" applyFont="1" applyFill="1" applyBorder="1" applyAlignment="1">
      <alignment horizontal="left" vertical="center" indent="1"/>
    </xf>
    <xf numFmtId="0" fontId="3" fillId="0" borderId="4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164" fontId="3" fillId="0" borderId="0" xfId="1" applyFont="1" applyFill="1" applyBorder="1"/>
    <xf numFmtId="164" fontId="2" fillId="2" borderId="8" xfId="1" applyFont="1" applyFill="1" applyBorder="1" applyAlignment="1">
      <alignment vertical="center"/>
    </xf>
    <xf numFmtId="165" fontId="2" fillId="2" borderId="7" xfId="0" applyNumberFormat="1" applyFont="1" applyFill="1" applyBorder="1" applyAlignment="1">
      <alignment vertical="center"/>
    </xf>
    <xf numFmtId="0" fontId="8" fillId="0" borderId="0" xfId="0" applyFont="1"/>
    <xf numFmtId="4" fontId="9" fillId="0" borderId="0" xfId="0" applyNumberFormat="1" applyFont="1"/>
    <xf numFmtId="164" fontId="3" fillId="0" borderId="0" xfId="1" applyFont="1" applyFill="1" applyBorder="1" applyAlignment="1">
      <alignment horizontal="left" vertical="center" indent="1"/>
    </xf>
    <xf numFmtId="164" fontId="2" fillId="0" borderId="0" xfId="1" applyFont="1" applyFill="1" applyBorder="1" applyAlignment="1">
      <alignment vertical="center"/>
    </xf>
    <xf numFmtId="0" fontId="10" fillId="0" borderId="0" xfId="0" applyFont="1"/>
    <xf numFmtId="0" fontId="10" fillId="0" borderId="0" xfId="0" applyFont="1" applyFill="1"/>
    <xf numFmtId="0" fontId="14" fillId="5" borderId="1" xfId="0" applyFont="1" applyFill="1" applyBorder="1" applyAlignment="1">
      <alignment horizontal="left" vertical="center" indent="1"/>
    </xf>
    <xf numFmtId="0" fontId="15" fillId="0" borderId="0" xfId="0" applyFont="1"/>
    <xf numFmtId="0" fontId="2" fillId="3" borderId="2" xfId="0" applyFont="1" applyFill="1" applyBorder="1" applyAlignment="1">
      <alignment horizontal="left" vertical="center"/>
    </xf>
    <xf numFmtId="14" fontId="1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164" fontId="3" fillId="6" borderId="1" xfId="1" applyFont="1" applyFill="1" applyBorder="1"/>
    <xf numFmtId="165" fontId="3" fillId="6" borderId="1" xfId="0" applyNumberFormat="1" applyFont="1" applyFill="1" applyBorder="1" applyAlignment="1">
      <alignment horizontal="left" vertical="center" indent="1"/>
    </xf>
    <xf numFmtId="164" fontId="2" fillId="6" borderId="1" xfId="1" applyFont="1" applyFill="1" applyBorder="1"/>
    <xf numFmtId="0" fontId="3" fillId="6" borderId="3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left" vertical="center"/>
    </xf>
    <xf numFmtId="164" fontId="2" fillId="6" borderId="1" xfId="1" applyFont="1" applyFill="1" applyBorder="1" applyAlignment="1">
      <alignment vertical="center"/>
    </xf>
    <xf numFmtId="164" fontId="3" fillId="6" borderId="1" xfId="1" applyFont="1" applyFill="1" applyBorder="1" applyAlignment="1">
      <alignment horizontal="left" vertical="center"/>
    </xf>
    <xf numFmtId="165" fontId="2" fillId="6" borderId="1" xfId="0" applyNumberFormat="1" applyFont="1" applyFill="1" applyBorder="1" applyAlignment="1">
      <alignment horizontal="left" vertical="center" indent="1"/>
    </xf>
    <xf numFmtId="164" fontId="3" fillId="6" borderId="5" xfId="1" applyFont="1" applyFill="1" applyBorder="1" applyAlignment="1">
      <alignment vertical="center"/>
    </xf>
    <xf numFmtId="0" fontId="2" fillId="4" borderId="1" xfId="0" applyFont="1" applyFill="1" applyBorder="1"/>
    <xf numFmtId="165" fontId="2" fillId="4" borderId="1" xfId="0" applyNumberFormat="1" applyFont="1" applyFill="1" applyBorder="1"/>
    <xf numFmtId="0" fontId="2" fillId="7" borderId="2" xfId="0" applyFont="1" applyFill="1" applyBorder="1" applyAlignment="1">
      <alignment vertical="center"/>
    </xf>
    <xf numFmtId="0" fontId="2" fillId="7" borderId="9" xfId="0" applyFont="1" applyFill="1" applyBorder="1" applyAlignment="1">
      <alignment vertical="center"/>
    </xf>
    <xf numFmtId="0" fontId="2" fillId="7" borderId="2" xfId="0" applyFont="1" applyFill="1" applyBorder="1"/>
    <xf numFmtId="0" fontId="10" fillId="0" borderId="0" xfId="0" applyFont="1" applyAlignment="1">
      <alignment vertical="center"/>
    </xf>
    <xf numFmtId="164" fontId="4" fillId="6" borderId="1" xfId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5" fontId="2" fillId="2" borderId="10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 indent="1"/>
    </xf>
    <xf numFmtId="164" fontId="2" fillId="0" borderId="0" xfId="1" applyFont="1" applyFill="1" applyBorder="1"/>
    <xf numFmtId="165" fontId="2" fillId="6" borderId="5" xfId="0" applyNumberFormat="1" applyFont="1" applyFill="1" applyBorder="1" applyAlignment="1">
      <alignment horizontal="left" vertical="center" indent="1"/>
    </xf>
    <xf numFmtId="164" fontId="2" fillId="6" borderId="3" xfId="1" applyFont="1" applyFill="1" applyBorder="1" applyAlignment="1">
      <alignment horizontal="left" vertical="center"/>
    </xf>
    <xf numFmtId="164" fontId="3" fillId="3" borderId="2" xfId="1" applyFont="1" applyFill="1" applyBorder="1" applyAlignment="1">
      <alignment horizontal="left" vertical="center"/>
    </xf>
    <xf numFmtId="164" fontId="2" fillId="3" borderId="9" xfId="1" applyFont="1" applyFill="1" applyBorder="1" applyAlignment="1">
      <alignment horizontal="left" vertical="center"/>
    </xf>
    <xf numFmtId="44" fontId="4" fillId="0" borderId="0" xfId="0" applyNumberFormat="1" applyFont="1" applyFill="1" applyBorder="1"/>
    <xf numFmtId="164" fontId="3" fillId="3" borderId="2" xfId="1" applyFont="1" applyFill="1" applyBorder="1" applyAlignment="1">
      <alignment vertical="center"/>
    </xf>
    <xf numFmtId="165" fontId="3" fillId="6" borderId="5" xfId="0" applyNumberFormat="1" applyFont="1" applyFill="1" applyBorder="1" applyAlignment="1">
      <alignment horizontal="left" vertical="center" indent="1"/>
    </xf>
    <xf numFmtId="165" fontId="3" fillId="6" borderId="1" xfId="0" applyNumberFormat="1" applyFont="1" applyFill="1" applyBorder="1"/>
    <xf numFmtId="0" fontId="3" fillId="6" borderId="3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165" fontId="2" fillId="6" borderId="1" xfId="0" applyNumberFormat="1" applyFont="1" applyFill="1" applyBorder="1"/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vertical="center"/>
    </xf>
    <xf numFmtId="0" fontId="16" fillId="0" borderId="0" xfId="0" applyFont="1"/>
    <xf numFmtId="0" fontId="4" fillId="3" borderId="3" xfId="0" applyFont="1" applyFill="1" applyBorder="1" applyAlignment="1">
      <alignment horizontal="left" vertical="center"/>
    </xf>
    <xf numFmtId="0" fontId="4" fillId="0" borderId="11" xfId="0" applyFont="1" applyFill="1" applyBorder="1"/>
    <xf numFmtId="165" fontId="4" fillId="0" borderId="12" xfId="0" applyNumberFormat="1" applyFont="1" applyFill="1" applyBorder="1"/>
    <xf numFmtId="165" fontId="4" fillId="0" borderId="12" xfId="0" applyNumberFormat="1" applyFont="1" applyFill="1" applyBorder="1" applyAlignment="1">
      <alignment vertical="center"/>
    </xf>
    <xf numFmtId="164" fontId="4" fillId="0" borderId="13" xfId="1" applyFont="1" applyFill="1" applyBorder="1"/>
    <xf numFmtId="0" fontId="4" fillId="0" borderId="14" xfId="0" applyFont="1" applyFill="1" applyBorder="1"/>
    <xf numFmtId="164" fontId="4" fillId="0" borderId="15" xfId="1" applyFont="1" applyFill="1" applyBorder="1"/>
    <xf numFmtId="165" fontId="4" fillId="0" borderId="16" xfId="0" applyNumberFormat="1" applyFont="1" applyFill="1" applyBorder="1"/>
    <xf numFmtId="165" fontId="4" fillId="0" borderId="16" xfId="0" applyNumberFormat="1" applyFont="1" applyFill="1" applyBorder="1" applyAlignment="1">
      <alignment vertical="center"/>
    </xf>
    <xf numFmtId="164" fontId="4" fillId="0" borderId="17" xfId="1" applyFont="1" applyFill="1" applyBorder="1"/>
    <xf numFmtId="0" fontId="3" fillId="6" borderId="3" xfId="0" applyFont="1" applyFill="1" applyBorder="1"/>
    <xf numFmtId="0" fontId="3" fillId="6" borderId="1" xfId="0" applyFont="1" applyFill="1" applyBorder="1"/>
    <xf numFmtId="0" fontId="3" fillId="6" borderId="4" xfId="0" applyFont="1" applyFill="1" applyBorder="1"/>
    <xf numFmtId="0" fontId="2" fillId="2" borderId="11" xfId="0" applyFont="1" applyFill="1" applyBorder="1"/>
    <xf numFmtId="165" fontId="3" fillId="2" borderId="18" xfId="0" applyNumberFormat="1" applyFont="1" applyFill="1" applyBorder="1"/>
    <xf numFmtId="165" fontId="2" fillId="2" borderId="9" xfId="0" applyNumberFormat="1" applyFont="1" applyFill="1" applyBorder="1" applyAlignment="1">
      <alignment vertical="center"/>
    </xf>
    <xf numFmtId="0" fontId="4" fillId="0" borderId="19" xfId="0" applyFont="1" applyFill="1" applyBorder="1"/>
  </cellXfs>
  <cellStyles count="7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Monétaire" xfId="1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"/>
  <sheetViews>
    <sheetView tabSelected="1" topLeftCell="A36" zoomScale="150" zoomScaleNormal="150" zoomScalePageLayoutView="150" workbookViewId="0">
      <selection activeCell="A61" sqref="A61"/>
    </sheetView>
  </sheetViews>
  <sheetFormatPr baseColWidth="10" defaultRowHeight="14" x14ac:dyDescent="0.2"/>
  <cols>
    <col min="1" max="1" width="44.1640625" style="31" customWidth="1"/>
    <col min="2" max="4" width="13.83203125" style="31" customWidth="1"/>
    <col min="5" max="5" width="11.5" style="31" bestFit="1" customWidth="1"/>
    <col min="6" max="16384" width="10.83203125" style="31"/>
  </cols>
  <sheetData>
    <row r="1" spans="1:5" s="34" customFormat="1" ht="18" customHeight="1" x14ac:dyDescent="0.2">
      <c r="A1" s="58" t="s">
        <v>19</v>
      </c>
      <c r="B1" s="59"/>
      <c r="C1" s="33"/>
      <c r="D1" s="36" t="s">
        <v>26</v>
      </c>
    </row>
    <row r="2" spans="1:5" ht="12" customHeight="1" x14ac:dyDescent="0.2">
      <c r="A2" s="5"/>
      <c r="B2" s="1"/>
      <c r="C2" s="2"/>
      <c r="D2" s="3"/>
    </row>
    <row r="3" spans="1:5" ht="15" customHeight="1" x14ac:dyDescent="0.2">
      <c r="A3" s="37" t="s">
        <v>0</v>
      </c>
      <c r="B3" s="4"/>
      <c r="C3" s="2"/>
      <c r="D3" s="4"/>
    </row>
    <row r="4" spans="1:5" ht="10" customHeight="1" x14ac:dyDescent="0.2">
      <c r="A4" s="5"/>
      <c r="B4" s="4"/>
      <c r="C4" s="2"/>
      <c r="D4" s="4"/>
    </row>
    <row r="5" spans="1:5" x14ac:dyDescent="0.2">
      <c r="A5" s="43" t="s">
        <v>1</v>
      </c>
      <c r="B5" s="39">
        <v>6000</v>
      </c>
      <c r="C5" s="2"/>
      <c r="D5" s="6"/>
    </row>
    <row r="6" spans="1:5" x14ac:dyDescent="0.2">
      <c r="A6" s="43" t="s">
        <v>2</v>
      </c>
      <c r="B6" s="39">
        <v>2000</v>
      </c>
      <c r="C6" s="7"/>
      <c r="D6" s="4"/>
    </row>
    <row r="7" spans="1:5" x14ac:dyDescent="0.2">
      <c r="A7" s="43" t="s">
        <v>20</v>
      </c>
      <c r="B7" s="39">
        <v>750</v>
      </c>
      <c r="C7" s="40">
        <f>SUM($B$5:$B$7)</f>
        <v>8750</v>
      </c>
      <c r="D7" s="4"/>
    </row>
    <row r="8" spans="1:5" ht="10" customHeight="1" x14ac:dyDescent="0.2">
      <c r="A8" s="55"/>
      <c r="B8" s="4"/>
      <c r="C8" s="2"/>
      <c r="D8" s="4"/>
    </row>
    <row r="9" spans="1:5" x14ac:dyDescent="0.2">
      <c r="A9" s="43" t="s">
        <v>16</v>
      </c>
      <c r="B9" s="39">
        <v>2500</v>
      </c>
      <c r="C9" s="40">
        <v>2500</v>
      </c>
      <c r="D9" s="4"/>
    </row>
    <row r="10" spans="1:5" ht="9" customHeight="1" x14ac:dyDescent="0.2">
      <c r="A10" s="55"/>
      <c r="B10" s="4"/>
      <c r="C10" s="2"/>
      <c r="D10" s="4"/>
    </row>
    <row r="11" spans="1:5" x14ac:dyDescent="0.2">
      <c r="A11" s="43" t="s">
        <v>3</v>
      </c>
      <c r="B11" s="39">
        <v>1000</v>
      </c>
      <c r="C11" s="40">
        <v>1000</v>
      </c>
      <c r="D11" s="4"/>
    </row>
    <row r="12" spans="1:5" ht="10" customHeight="1" x14ac:dyDescent="0.2">
      <c r="A12" s="55"/>
      <c r="B12" s="4"/>
      <c r="C12" s="2"/>
      <c r="D12" s="4"/>
    </row>
    <row r="13" spans="1:5" x14ac:dyDescent="0.2">
      <c r="A13" s="43" t="s">
        <v>17</v>
      </c>
      <c r="B13" s="68">
        <v>2000</v>
      </c>
      <c r="C13" s="40">
        <v>2000</v>
      </c>
      <c r="D13" s="41">
        <f>SUM(C6:C13)</f>
        <v>14250</v>
      </c>
      <c r="E13" s="60"/>
    </row>
    <row r="14" spans="1:5" ht="11" customHeight="1" thickBot="1" x14ac:dyDescent="0.25">
      <c r="A14" s="5"/>
      <c r="B14" s="4"/>
      <c r="C14" s="2"/>
      <c r="D14" s="4"/>
    </row>
    <row r="15" spans="1:5" ht="15" thickBot="1" x14ac:dyDescent="0.25">
      <c r="A15" s="38" t="s">
        <v>18</v>
      </c>
      <c r="B15" s="28"/>
      <c r="C15" s="2"/>
      <c r="D15" s="4"/>
    </row>
    <row r="16" spans="1:5" x14ac:dyDescent="0.2">
      <c r="A16" s="42" t="s">
        <v>24</v>
      </c>
      <c r="B16" s="39">
        <v>2500</v>
      </c>
      <c r="C16" s="29"/>
      <c r="D16" s="30"/>
    </row>
    <row r="17" spans="1:6" x14ac:dyDescent="0.2">
      <c r="A17" s="43" t="s">
        <v>25</v>
      </c>
      <c r="B17" s="39">
        <v>500</v>
      </c>
      <c r="C17" s="40">
        <f>SUM(B16:B17)</f>
        <v>3000</v>
      </c>
      <c r="D17" s="44">
        <v>3000</v>
      </c>
    </row>
    <row r="18" spans="1:6" ht="12" customHeight="1" thickBot="1" x14ac:dyDescent="0.25">
      <c r="A18" s="5"/>
      <c r="B18" s="4"/>
      <c r="C18" s="2" t="s">
        <v>15</v>
      </c>
      <c r="D18" s="4"/>
    </row>
    <row r="19" spans="1:6" ht="15" thickBot="1" x14ac:dyDescent="0.25">
      <c r="A19" s="35" t="s">
        <v>4</v>
      </c>
      <c r="B19" s="4"/>
      <c r="C19" s="2"/>
      <c r="D19" s="4"/>
    </row>
    <row r="20" spans="1:6" ht="15" thickBot="1" x14ac:dyDescent="0.25">
      <c r="A20" s="63" t="s">
        <v>21</v>
      </c>
      <c r="B20" s="8"/>
      <c r="C20" s="7"/>
      <c r="D20" s="4"/>
    </row>
    <row r="21" spans="1:6" x14ac:dyDescent="0.2">
      <c r="A21" s="62" t="s">
        <v>27</v>
      </c>
      <c r="B21" s="39">
        <v>2500</v>
      </c>
      <c r="C21" s="7"/>
      <c r="D21" s="10"/>
    </row>
    <row r="22" spans="1:6" x14ac:dyDescent="0.2">
      <c r="A22" s="54" t="s">
        <v>34</v>
      </c>
      <c r="B22" s="39"/>
      <c r="C22" s="7"/>
      <c r="D22" s="10"/>
    </row>
    <row r="23" spans="1:6" x14ac:dyDescent="0.2">
      <c r="A23" s="45" t="s">
        <v>22</v>
      </c>
      <c r="B23" s="39">
        <v>1000</v>
      </c>
      <c r="C23" s="7"/>
      <c r="D23" s="10"/>
    </row>
    <row r="24" spans="1:6" x14ac:dyDescent="0.2">
      <c r="A24" s="45" t="s">
        <v>11</v>
      </c>
      <c r="B24" s="39">
        <v>500</v>
      </c>
      <c r="C24" s="67">
        <f>SUM(B20:B25)</f>
        <v>4000</v>
      </c>
      <c r="D24" s="10"/>
    </row>
    <row r="25" spans="1:6" s="32" customFormat="1" ht="11" customHeight="1" thickBot="1" x14ac:dyDescent="0.25">
      <c r="A25" s="9"/>
      <c r="B25" s="24"/>
      <c r="C25" s="7"/>
      <c r="D25" s="23"/>
    </row>
    <row r="26" spans="1:6" s="32" customFormat="1" x14ac:dyDescent="0.2">
      <c r="A26" s="64" t="s">
        <v>28</v>
      </c>
      <c r="B26" s="24"/>
      <c r="C26" s="7"/>
      <c r="D26" s="23"/>
    </row>
    <row r="27" spans="1:6" s="32" customFormat="1" x14ac:dyDescent="0.2">
      <c r="A27" s="45" t="s">
        <v>31</v>
      </c>
      <c r="B27" s="39">
        <v>5280</v>
      </c>
      <c r="D27" s="65"/>
    </row>
    <row r="28" spans="1:6" s="32" customFormat="1" x14ac:dyDescent="0.2">
      <c r="A28" s="45" t="s">
        <v>29</v>
      </c>
      <c r="B28" s="39">
        <v>720</v>
      </c>
      <c r="C28" s="39">
        <f>B28+B27</f>
        <v>6000</v>
      </c>
      <c r="D28" s="61">
        <f>SUM(C24:C29)</f>
        <v>10000</v>
      </c>
    </row>
    <row r="29" spans="1:6" s="32" customFormat="1" ht="11" customHeight="1" thickBot="1" x14ac:dyDescent="0.25">
      <c r="A29" s="9"/>
      <c r="B29" s="24"/>
      <c r="C29" s="7"/>
      <c r="D29" s="23"/>
      <c r="F29" s="7"/>
    </row>
    <row r="30" spans="1:6" ht="15" thickBot="1" x14ac:dyDescent="0.25">
      <c r="A30" s="35" t="s">
        <v>7</v>
      </c>
      <c r="C30" s="7"/>
      <c r="D30" s="4"/>
    </row>
    <row r="31" spans="1:6" x14ac:dyDescent="0.2">
      <c r="A31" s="43" t="s">
        <v>30</v>
      </c>
      <c r="B31" s="39">
        <v>2000</v>
      </c>
      <c r="C31" s="2"/>
      <c r="D31" s="4"/>
    </row>
    <row r="32" spans="1:6" x14ac:dyDescent="0.2">
      <c r="A32" s="43" t="s">
        <v>23</v>
      </c>
      <c r="B32" s="39">
        <v>2000</v>
      </c>
      <c r="C32" s="2"/>
      <c r="D32" s="4"/>
    </row>
    <row r="33" spans="1:8" x14ac:dyDescent="0.2">
      <c r="A33" s="43" t="s">
        <v>40</v>
      </c>
      <c r="B33" s="39">
        <v>1000</v>
      </c>
      <c r="C33" s="39">
        <f>B33+B32+B31</f>
        <v>5000</v>
      </c>
      <c r="D33" s="41">
        <f>C33+C32</f>
        <v>5000</v>
      </c>
    </row>
    <row r="34" spans="1:8" ht="10" customHeight="1" thickBot="1" x14ac:dyDescent="0.25">
      <c r="A34" s="5"/>
      <c r="B34" s="8"/>
      <c r="C34" s="2"/>
      <c r="D34" s="4"/>
    </row>
    <row r="35" spans="1:8" ht="15" thickBot="1" x14ac:dyDescent="0.25">
      <c r="A35" s="35" t="s">
        <v>8</v>
      </c>
      <c r="B35" s="24"/>
      <c r="C35" s="7"/>
      <c r="D35" s="4"/>
    </row>
    <row r="36" spans="1:8" x14ac:dyDescent="0.2">
      <c r="A36" s="43" t="s">
        <v>9</v>
      </c>
      <c r="B36" s="39">
        <v>2000</v>
      </c>
      <c r="C36" s="7"/>
      <c r="D36" s="20"/>
    </row>
    <row r="37" spans="1:8" x14ac:dyDescent="0.2">
      <c r="A37" s="43" t="s">
        <v>10</v>
      </c>
      <c r="B37" s="39">
        <v>500</v>
      </c>
      <c r="C37" s="40">
        <v>2500</v>
      </c>
      <c r="D37" s="46">
        <v>2500</v>
      </c>
    </row>
    <row r="38" spans="1:8" ht="10" customHeight="1" thickBot="1" x14ac:dyDescent="0.25">
      <c r="A38" s="55"/>
      <c r="B38" s="13"/>
      <c r="C38" s="13"/>
      <c r="D38" s="10"/>
    </row>
    <row r="39" spans="1:8" ht="15" thickBot="1" x14ac:dyDescent="0.25">
      <c r="A39" s="66" t="s">
        <v>32</v>
      </c>
      <c r="B39" s="47">
        <v>2000</v>
      </c>
      <c r="C39" s="40">
        <v>2000</v>
      </c>
      <c r="D39" s="46">
        <f>SUM(C39)</f>
        <v>2000</v>
      </c>
    </row>
    <row r="40" spans="1:8" ht="11" customHeight="1" thickBot="1" x14ac:dyDescent="0.25">
      <c r="A40" s="14"/>
      <c r="B40" s="13"/>
      <c r="C40" s="13"/>
      <c r="D40" s="10"/>
    </row>
    <row r="41" spans="1:8" s="27" customFormat="1" ht="15" thickBot="1" x14ac:dyDescent="0.25">
      <c r="A41" s="57" t="s">
        <v>33</v>
      </c>
      <c r="B41" s="56">
        <f>SUM(B4:B39)</f>
        <v>36750</v>
      </c>
      <c r="C41" s="26">
        <f>SUM(C6:C39)</f>
        <v>36750</v>
      </c>
      <c r="D41" s="25">
        <f>SUM(D12:D39)</f>
        <v>36750</v>
      </c>
    </row>
    <row r="42" spans="1:8" ht="10" customHeight="1" thickBot="1" x14ac:dyDescent="0.25">
      <c r="A42" s="14"/>
      <c r="B42" s="13"/>
      <c r="C42" s="13"/>
      <c r="D42" s="10"/>
      <c r="H42" s="20"/>
    </row>
    <row r="43" spans="1:8" ht="15" thickBot="1" x14ac:dyDescent="0.25">
      <c r="A43" s="50" t="s">
        <v>12</v>
      </c>
      <c r="B43" s="15"/>
      <c r="C43" s="15"/>
      <c r="D43" s="16"/>
    </row>
    <row r="44" spans="1:8" x14ac:dyDescent="0.2">
      <c r="A44" s="85" t="s">
        <v>41</v>
      </c>
      <c r="B44" s="68">
        <v>1000</v>
      </c>
      <c r="C44" s="17"/>
      <c r="D44" s="13"/>
    </row>
    <row r="45" spans="1:8" x14ac:dyDescent="0.2">
      <c r="A45" s="86" t="s">
        <v>14</v>
      </c>
      <c r="B45" s="39">
        <v>1000</v>
      </c>
      <c r="C45" s="71">
        <f>SUM(B42:B45)</f>
        <v>2000</v>
      </c>
      <c r="D45" s="18"/>
    </row>
    <row r="46" spans="1:8" ht="11" customHeight="1" thickBot="1" x14ac:dyDescent="0.25">
      <c r="A46" s="12"/>
      <c r="B46" s="13"/>
      <c r="C46" s="13"/>
      <c r="D46" s="10"/>
    </row>
    <row r="47" spans="1:8" x14ac:dyDescent="0.2">
      <c r="A47" s="51" t="s">
        <v>13</v>
      </c>
      <c r="B47" s="13"/>
      <c r="C47" s="13"/>
      <c r="D47" s="10"/>
    </row>
    <row r="48" spans="1:8" x14ac:dyDescent="0.2">
      <c r="A48" s="86" t="s">
        <v>35</v>
      </c>
      <c r="B48" s="68">
        <v>1200</v>
      </c>
      <c r="C48" s="17"/>
      <c r="D48" s="10"/>
    </row>
    <row r="49" spans="1:4" s="32" customFormat="1" x14ac:dyDescent="0.2">
      <c r="A49" s="87" t="s">
        <v>42</v>
      </c>
      <c r="B49" s="68">
        <v>4800</v>
      </c>
      <c r="C49" s="71">
        <f>SUM(B48:B49)</f>
        <v>6000</v>
      </c>
      <c r="D49" s="22"/>
    </row>
    <row r="50" spans="1:4" s="32" customFormat="1" ht="10" customHeight="1" thickBot="1" x14ac:dyDescent="0.25">
      <c r="A50" s="21"/>
      <c r="B50" s="17"/>
      <c r="C50" s="17"/>
      <c r="D50" s="22"/>
    </row>
    <row r="51" spans="1:4" ht="15" thickBot="1" x14ac:dyDescent="0.25">
      <c r="A51" s="52" t="s">
        <v>5</v>
      </c>
      <c r="B51" s="13"/>
      <c r="C51" s="13"/>
      <c r="D51" s="10"/>
    </row>
    <row r="52" spans="1:4" x14ac:dyDescent="0.2">
      <c r="A52" s="69" t="s">
        <v>43</v>
      </c>
      <c r="B52" s="68">
        <v>10000</v>
      </c>
      <c r="C52" s="19"/>
      <c r="D52" s="19"/>
    </row>
    <row r="53" spans="1:4" x14ac:dyDescent="0.2">
      <c r="A53" s="70" t="s">
        <v>44</v>
      </c>
      <c r="B53" s="68">
        <v>2000</v>
      </c>
      <c r="C53" s="71">
        <f>B53+B52</f>
        <v>12000</v>
      </c>
      <c r="D53" s="19"/>
    </row>
    <row r="54" spans="1:4" ht="11" customHeight="1" x14ac:dyDescent="0.2">
      <c r="A54" s="17"/>
      <c r="B54" s="19"/>
      <c r="C54" s="19"/>
      <c r="D54" s="19"/>
    </row>
    <row r="55" spans="1:4" x14ac:dyDescent="0.2">
      <c r="A55" s="48" t="s">
        <v>37</v>
      </c>
      <c r="B55" s="49"/>
      <c r="C55" s="49">
        <v>16750</v>
      </c>
      <c r="D55" s="18"/>
    </row>
    <row r="56" spans="1:4" ht="10" customHeight="1" thickBot="1" x14ac:dyDescent="0.25">
      <c r="A56" s="18"/>
      <c r="B56" s="11"/>
      <c r="C56" s="11"/>
      <c r="D56" s="18"/>
    </row>
    <row r="57" spans="1:4" ht="15" thickBot="1" x14ac:dyDescent="0.25">
      <c r="A57" s="88" t="s">
        <v>6</v>
      </c>
      <c r="B57" s="89"/>
      <c r="C57" s="90">
        <f>SUM(C44:C55)</f>
        <v>36750</v>
      </c>
      <c r="D57" s="60"/>
    </row>
    <row r="58" spans="1:4" s="74" customFormat="1" ht="16" customHeight="1" x14ac:dyDescent="0.2">
      <c r="A58" s="76" t="s">
        <v>45</v>
      </c>
      <c r="B58" s="77"/>
      <c r="C58" s="78"/>
      <c r="D58" s="79"/>
    </row>
    <row r="59" spans="1:4" s="74" customFormat="1" x14ac:dyDescent="0.2">
      <c r="A59" s="80" t="s">
        <v>39</v>
      </c>
      <c r="B59" s="72"/>
      <c r="C59" s="73"/>
      <c r="D59" s="81"/>
    </row>
    <row r="60" spans="1:4" s="74" customFormat="1" ht="15" thickBot="1" x14ac:dyDescent="0.25">
      <c r="A60" s="91" t="s">
        <v>38</v>
      </c>
      <c r="B60" s="82"/>
      <c r="C60" s="83"/>
      <c r="D60" s="84"/>
    </row>
    <row r="61" spans="1:4" s="53" customFormat="1" ht="14" customHeight="1" x14ac:dyDescent="0.2">
      <c r="A61" s="75" t="s">
        <v>36</v>
      </c>
      <c r="B61" s="31"/>
    </row>
  </sheetData>
  <phoneticPr fontId="11" type="noConversion"/>
  <pageMargins left="0.75000000000000011" right="0.75000000000000011" top="1" bottom="1" header="0.5" footer="0.5"/>
  <pageSetup paperSize="9" scale="92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budget 2019</vt:lpstr>
      <vt:lpstr>'budget 2019'!Zone_d_impression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Schiess</dc:creator>
  <cp:lastModifiedBy>Microsoft Office User</cp:lastModifiedBy>
  <cp:lastPrinted>2019-05-22T12:16:48Z</cp:lastPrinted>
  <dcterms:created xsi:type="dcterms:W3CDTF">2017-12-15T09:02:32Z</dcterms:created>
  <dcterms:modified xsi:type="dcterms:W3CDTF">2019-05-22T12:18:32Z</dcterms:modified>
</cp:coreProperties>
</file>